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Z:\Portal_Transparencia\Informes Portal Transparencia\Informacion Financiera\Periodo Medio Pago Proveedores\"/>
    </mc:Choice>
  </mc:AlternateContent>
  <xr:revisionPtr revIDLastSave="0" documentId="8_{FF756D33-C139-4142-8D2D-099AE4A8D48A}" xr6:coauthVersionLast="47" xr6:coauthVersionMax="47" xr10:uidLastSave="{00000000-0000-0000-0000-000000000000}"/>
  <bookViews>
    <workbookView xWindow="-108" yWindow="-108" windowWidth="30936" windowHeight="16776" xr2:uid="{0757995C-9725-44CD-812F-A9A6EDBBFA7E}"/>
  </bookViews>
  <sheets>
    <sheet name="PMPP JULIO 2024" sheetId="4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4" l="1"/>
  <c r="F16" i="4"/>
  <c r="F15" i="4"/>
  <c r="H15" i="4"/>
  <c r="D16" i="4"/>
  <c r="D17" i="4"/>
  <c r="D15" i="4"/>
  <c r="E17" i="4"/>
  <c r="C17" i="4"/>
  <c r="E16" i="4"/>
  <c r="C16" i="4"/>
  <c r="E15" i="4"/>
  <c r="C15" i="4"/>
  <c r="F17" i="4"/>
  <c r="H16" i="4"/>
  <c r="G17" i="4"/>
</calcChain>
</file>

<file path=xl/sharedStrings.xml><?xml version="1.0" encoding="utf-8"?>
<sst xmlns="http://schemas.openxmlformats.org/spreadsheetml/2006/main" count="12" uniqueCount="12">
  <si>
    <t>RATIO OPERACIONES PAGADAS</t>
  </si>
  <si>
    <t>IMPORTE PAGOS REALIZADOS</t>
  </si>
  <si>
    <t>RATIO OPERACIONES PENDIENTES</t>
  </si>
  <si>
    <t>Tipo de Actividad</t>
  </si>
  <si>
    <t>Total</t>
  </si>
  <si>
    <t>Aprovisionamientos y otros gastos de explotación</t>
  </si>
  <si>
    <t>Adquisiciones de inmovilizado material e intangible</t>
  </si>
  <si>
    <t>IMPORTE PAGOS PENDIENTES</t>
  </si>
  <si>
    <t>PERIODO MEDIO DE PAGO MENSUAL (RD 635/2014)</t>
  </si>
  <si>
    <t xml:space="preserve"> </t>
  </si>
  <si>
    <t>PERIODO MEDIO
DE PAGO A PROVEEDORES</t>
  </si>
  <si>
    <t>JULIO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</si>
</sst>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Verdana"/>
    </font>
    <font>
      <sz val="10"/>
      <name val="Verdana"/>
      <family val="2"/>
    </font>
    <font>
      <sz val="10"/>
      <name val="Eras Medium ITC"/>
      <family val="2"/>
    </font>
    <font>
      <b/>
      <sz val="10"/>
      <name val="Eras Medium ITC"/>
      <family val="2"/>
    </font>
    <font>
      <b/>
      <sz val="12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4" fontId="0" fillId="0" borderId="0" xfId="0" applyNumberFormat="1"/>
    <xf numFmtId="0" fontId="1" fillId="0" borderId="0" xfId="0" applyFont="1"/>
    <xf numFmtId="4" fontId="3" fillId="0" borderId="1" xfId="0" applyNumberFormat="1" applyFont="1" applyBorder="1" applyAlignment="1">
      <alignment horizontal="center" vertical="center"/>
    </xf>
    <xf numFmtId="4" fontId="2" fillId="0" borderId="0" xfId="0" applyNumberFormat="1" applyFont="1"/>
    <xf numFmtId="0" fontId="5" fillId="0" borderId="0" xfId="0" applyFont="1"/>
    <xf numFmtId="0" fontId="4" fillId="0" borderId="0" xfId="0" applyFont="1"/>
    <xf numFmtId="0" fontId="0" fillId="0" borderId="2" xfId="0" applyFill="1" applyBorder="1" applyAlignment="1" applyProtection="1">
      <alignment horizontal="left" vertical="center" wrapText="1"/>
    </xf>
    <xf numFmtId="0" fontId="0" fillId="0" borderId="3" xfId="0" applyFill="1" applyBorder="1" applyAlignment="1" applyProtection="1">
      <alignment horizontal="left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/>
    <xf numFmtId="49" fontId="6" fillId="0" borderId="0" xfId="0" applyNumberFormat="1" applyFont="1" applyFill="1"/>
    <xf numFmtId="4" fontId="5" fillId="0" borderId="5" xfId="0" applyNumberFormat="1" applyFont="1" applyFill="1" applyBorder="1" applyAlignment="1">
      <alignment horizontal="center" vertical="center"/>
    </xf>
    <xf numFmtId="4" fontId="5" fillId="0" borderId="6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/>
    </xf>
    <xf numFmtId="4" fontId="6" fillId="2" borderId="9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4" fontId="5" fillId="0" borderId="12" xfId="0" applyNumberFormat="1" applyFont="1" applyFill="1" applyBorder="1" applyAlignment="1">
      <alignment horizontal="center" vertical="center"/>
    </xf>
    <xf numFmtId="4" fontId="5" fillId="0" borderId="13" xfId="0" applyNumberFormat="1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0</xdr:row>
      <xdr:rowOff>38100</xdr:rowOff>
    </xdr:from>
    <xdr:to>
      <xdr:col>1</xdr:col>
      <xdr:colOff>944880</xdr:colOff>
      <xdr:row>2</xdr:row>
      <xdr:rowOff>114300</xdr:rowOff>
    </xdr:to>
    <xdr:pic>
      <xdr:nvPicPr>
        <xdr:cNvPr id="4329" name="Imagen 1">
          <a:extLst>
            <a:ext uri="{FF2B5EF4-FFF2-40B4-BE49-F238E27FC236}">
              <a16:creationId xmlns:a16="http://schemas.microsoft.com/office/drawing/2014/main" id="{4F89C797-E4F8-9C79-412E-423D3DF99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38100"/>
          <a:ext cx="152400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2</xdr:col>
      <xdr:colOff>558236</xdr:colOff>
      <xdr:row>4</xdr:row>
      <xdr:rowOff>87742</xdr:rowOff>
    </xdr:to>
    <xdr:sp macro="" textlink="">
      <xdr:nvSpPr>
        <xdr:cNvPr id="6" name="Text Box 25">
          <a:extLst>
            <a:ext uri="{FF2B5EF4-FFF2-40B4-BE49-F238E27FC236}">
              <a16:creationId xmlns:a16="http://schemas.microsoft.com/office/drawing/2014/main" id="{5D0A5A1E-0774-3E6A-EBF5-CDC74C3C1F5B}"/>
            </a:ext>
          </a:extLst>
        </xdr:cNvPr>
        <xdr:cNvSpPr txBox="1">
          <a:spLocks noChangeArrowheads="1"/>
        </xdr:cNvSpPr>
      </xdr:nvSpPr>
      <xdr:spPr bwMode="auto">
        <a:xfrm>
          <a:off x="0" y="485775"/>
          <a:ext cx="30670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DIVISIÓN FINANCIERA Y DE CONTABILIDAD</a:t>
          </a:r>
          <a:endParaRPr lang="es-E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iglesias\AppData\Local\Microsoft\Windows\INetCache\Content.Outlook\P4Q2AJAV\PMP%20informe%20a%2007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OS"/>
      <sheetName val="INTERESES"/>
      <sheetName val="PAGOS PENDIENTES"/>
    </sheetNames>
    <sheetDataSet>
      <sheetData sheetId="0">
        <row r="9">
          <cell r="C9">
            <v>23.67</v>
          </cell>
          <cell r="E9">
            <v>15208670.26</v>
          </cell>
          <cell r="G9">
            <v>21660.41</v>
          </cell>
        </row>
        <row r="10">
          <cell r="C10">
            <v>45.01</v>
          </cell>
          <cell r="E10">
            <v>20008675.199999999</v>
          </cell>
          <cell r="G10">
            <v>316.99</v>
          </cell>
        </row>
        <row r="12">
          <cell r="C12">
            <v>35.786915385433716</v>
          </cell>
        </row>
      </sheetData>
      <sheetData sheetId="1"/>
      <sheetData sheetId="2">
        <row r="8">
          <cell r="C8">
            <v>28.69</v>
          </cell>
          <cell r="E8">
            <v>2078781.21</v>
          </cell>
          <cell r="G8">
            <v>2689.03</v>
          </cell>
        </row>
        <row r="9">
          <cell r="C9">
            <v>47.97</v>
          </cell>
          <cell r="E9">
            <v>7841204.4800000004</v>
          </cell>
          <cell r="G9">
            <v>205.95</v>
          </cell>
        </row>
        <row r="11">
          <cell r="C11">
            <v>43.925736286487052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EB61B-2D7D-407F-AB6E-5B60BC452822}">
  <dimension ref="A10:H25"/>
  <sheetViews>
    <sheetView showGridLines="0" tabSelected="1" topLeftCell="B7" workbookViewId="0">
      <selection activeCell="C16" sqref="C16"/>
    </sheetView>
  </sheetViews>
  <sheetFormatPr baseColWidth="10" defaultRowHeight="12.6" x14ac:dyDescent="0.2"/>
  <cols>
    <col min="1" max="1" width="7.90625" customWidth="1"/>
    <col min="2" max="2" width="26.08984375" customWidth="1"/>
    <col min="3" max="3" width="13.90625" customWidth="1"/>
    <col min="4" max="4" width="16.36328125" customWidth="1"/>
    <col min="5" max="5" width="13.90625" customWidth="1"/>
    <col min="6" max="6" width="16.36328125" customWidth="1"/>
    <col min="7" max="7" width="0" hidden="1" customWidth="1"/>
    <col min="8" max="8" width="22.90625" customWidth="1"/>
  </cols>
  <sheetData>
    <row r="10" spans="1:8" ht="15.6" x14ac:dyDescent="0.3">
      <c r="B10" s="20" t="s">
        <v>8</v>
      </c>
    </row>
    <row r="11" spans="1:8" ht="15.6" x14ac:dyDescent="0.3">
      <c r="A11" s="1"/>
      <c r="B11" s="12" t="s">
        <v>11</v>
      </c>
      <c r="C11" s="20"/>
      <c r="D11" s="7" t="s">
        <v>9</v>
      </c>
      <c r="E11" s="1"/>
      <c r="F11" s="1"/>
      <c r="G11" s="1"/>
    </row>
    <row r="12" spans="1:8" ht="17.25" customHeight="1" x14ac:dyDescent="0.3">
      <c r="C12" s="12"/>
      <c r="D12" s="11"/>
      <c r="E12" s="11"/>
      <c r="F12" s="11"/>
      <c r="G12" s="1"/>
    </row>
    <row r="13" spans="1:8" ht="16.2" thickBot="1" x14ac:dyDescent="0.35">
      <c r="A13" s="1"/>
      <c r="B13" s="6"/>
      <c r="C13" s="6"/>
      <c r="D13" s="6"/>
      <c r="E13" s="6"/>
      <c r="F13" s="6"/>
      <c r="G13" s="1"/>
    </row>
    <row r="14" spans="1:8" ht="47.4" thickBot="1" x14ac:dyDescent="0.3">
      <c r="A14" s="1"/>
      <c r="B14" s="10" t="s">
        <v>3</v>
      </c>
      <c r="C14" s="15" t="s">
        <v>0</v>
      </c>
      <c r="D14" s="15" t="s">
        <v>1</v>
      </c>
      <c r="E14" s="15" t="s">
        <v>2</v>
      </c>
      <c r="F14" s="15" t="s">
        <v>7</v>
      </c>
      <c r="G14" s="1"/>
      <c r="H14" s="18" t="s">
        <v>10</v>
      </c>
    </row>
    <row r="15" spans="1:8" ht="37.5" customHeight="1" x14ac:dyDescent="0.25">
      <c r="A15" s="1"/>
      <c r="B15" s="8" t="s">
        <v>5</v>
      </c>
      <c r="C15" s="13">
        <f>[1]PAGOS!$C$9</f>
        <v>23.67</v>
      </c>
      <c r="D15" s="13">
        <f>[1]PAGOS!$E$9+[1]PAGOS!$G$9</f>
        <v>15230330.67</v>
      </c>
      <c r="E15" s="13">
        <f>'[1]PAGOS PENDIENTES'!$C$8</f>
        <v>28.69</v>
      </c>
      <c r="F15" s="13">
        <f>'[1]PAGOS PENDIENTES'!$E$8+'[1]PAGOS PENDIENTES'!$G$8</f>
        <v>2081470.24</v>
      </c>
      <c r="G15" s="5"/>
      <c r="H15" s="21">
        <f>(($C15*$D15)+($E15*$F15))/($D15+$F15)</f>
        <v>24.273575599044943</v>
      </c>
    </row>
    <row r="16" spans="1:8" ht="37.5" customHeight="1" x14ac:dyDescent="0.25">
      <c r="A16" s="1"/>
      <c r="B16" s="9" t="s">
        <v>6</v>
      </c>
      <c r="C16" s="14">
        <f>[1]PAGOS!$C$10</f>
        <v>45.01</v>
      </c>
      <c r="D16" s="14">
        <f>[1]PAGOS!$E$10+[1]PAGOS!$G$10</f>
        <v>20008992.189999998</v>
      </c>
      <c r="E16" s="14">
        <f>'[1]PAGOS PENDIENTES'!$C$9</f>
        <v>47.97</v>
      </c>
      <c r="F16" s="14">
        <f>'[1]PAGOS PENDIENTES'!$E$9+'[1]PAGOS PENDIENTES'!$G$9</f>
        <v>7841410.4300000006</v>
      </c>
      <c r="G16" s="5"/>
      <c r="H16" s="22">
        <f>(($C16*$D16)+($E16*$F16))/($D16+$F16)</f>
        <v>45.843401771223654</v>
      </c>
    </row>
    <row r="17" spans="1:8" ht="22.5" customHeight="1" thickBot="1" x14ac:dyDescent="0.3">
      <c r="A17" s="1"/>
      <c r="B17" s="23" t="s">
        <v>4</v>
      </c>
      <c r="C17" s="16">
        <f>[1]PAGOS!$C$12</f>
        <v>35.786915385433716</v>
      </c>
      <c r="D17" s="16">
        <f>SUM(D15:D16)</f>
        <v>35239322.859999999</v>
      </c>
      <c r="E17" s="17">
        <f>'[1]PAGOS PENDIENTES'!$C$11</f>
        <v>43.925736286487052</v>
      </c>
      <c r="F17" s="16">
        <f>SUM(F15:F16)</f>
        <v>9922880.6699999999</v>
      </c>
      <c r="G17" s="5">
        <f>(C17*D17+E17*F17)/(D17+F17)</f>
        <v>37.575148515865607</v>
      </c>
      <c r="H17" s="19">
        <f>(($C17*$D17)+($E17*$F17))/($D17+$F17)</f>
        <v>37.575148515865607</v>
      </c>
    </row>
    <row r="18" spans="1:8" ht="13.2" x14ac:dyDescent="0.25">
      <c r="A18" s="1"/>
      <c r="B18" s="1"/>
      <c r="E18" s="4"/>
    </row>
    <row r="22" spans="1:8" x14ac:dyDescent="0.2">
      <c r="D22" s="24"/>
      <c r="E22" s="24"/>
      <c r="H22" s="2"/>
    </row>
    <row r="25" spans="1:8" x14ac:dyDescent="0.2">
      <c r="C25" s="3"/>
      <c r="E25" s="2"/>
    </row>
  </sheetData>
  <mergeCells count="1">
    <mergeCell ref="D22:E22"/>
  </mergeCells>
  <pageMargins left="0.59055118110236227" right="0.59055118110236227" top="0.78740157480314965" bottom="0.98425196850393704" header="0" footer="0"/>
  <pageSetup paperSize="9" fitToHeight="99" orientation="landscape" r:id="rId1"/>
  <headerFooter alignWithMargins="0"/>
  <ignoredErrors>
    <ignoredError sqref="E17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039BF1ACBB6242A05B31B4AC89E4F2" ma:contentTypeVersion="2" ma:contentTypeDescription="Crear nuevo documento." ma:contentTypeScope="" ma:versionID="2ac57bf128d97e3e13e46525a1e254a2">
  <xsd:schema xmlns:xsd="http://www.w3.org/2001/XMLSchema" xmlns:xs="http://www.w3.org/2001/XMLSchema" xmlns:p="http://schemas.microsoft.com/office/2006/metadata/properties" xmlns:ns1="e4b73361-b4d4-4302-9756-11c2890942ab" xmlns:ns2="http://schemas.microsoft.com/sharepoint/v3" targetNamespace="http://schemas.microsoft.com/office/2006/metadata/properties" ma:root="true" ma:fieldsID="273ea9e25f12efe34d3b73f8c338c818" ns1:_="" ns2:_="">
    <xsd:import namespace="e4b73361-b4d4-4302-9756-11c2890942ab"/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Orden" minOccurs="0"/>
                <xsd:element ref="ns2:PublishingStartDate" minOccurs="0"/>
                <xsd:element ref="ns2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73361-b4d4-4302-9756-11c2890942ab" elementFormDefault="qualified">
    <xsd:import namespace="http://schemas.microsoft.com/office/2006/documentManagement/types"/>
    <xsd:import namespace="http://schemas.microsoft.com/office/infopath/2007/PartnerControls"/>
    <xsd:element name="Orden" ma:index="0" nillable="true" ma:displayName="Orden" ma:decimals="0" ma:internalName="Orden" ma:percentage="FALSE">
      <xsd:simpleType>
        <xsd:restriction base="dms:Number">
          <xsd:minInclusive value="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internalName="PublishingStartDate">
      <xsd:simpleType>
        <xsd:restriction base="dms:Unknown"/>
      </xsd:simpleType>
    </xsd:element>
    <xsd:element name="PublishingExpirationDate" ma:index="4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Tipo de contenido"/>
        <xsd:element ref="dc:title" minOccurs="0" maxOccurs="1" ma:index="2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e4b73361-b4d4-4302-9756-11c2890942ab">4</Orden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3AB5D12-963D-42E7-AF5C-4F53124FAC3B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0E89C542-83E0-4BE6-B3B0-E244616FB1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296C5C-C753-464A-BC8C-97690E51B7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b73361-b4d4-4302-9756-11c2890942ab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D00AAB9-3F97-459D-BBED-6FBA28C1F22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PMPP JULIO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Eugenio Cardador Revuelta</dc:creator>
  <cp:lastModifiedBy>Andrés Iglesias Pardo</cp:lastModifiedBy>
  <cp:lastPrinted>2023-02-07T15:01:56Z</cp:lastPrinted>
  <dcterms:created xsi:type="dcterms:W3CDTF">2014-10-09T11:18:26Z</dcterms:created>
  <dcterms:modified xsi:type="dcterms:W3CDTF">2024-08-07T06:26:52Z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0x0101005AFDC657B8E25B4EB8833C74B74263D0</vt:lpwstr>
  </property>
  <property fmtid="{D5CDD505-2E9C-101B-9397-08002B2CF9AE}" pid="3" name="PALABRA CLAVE">
    <vt:lpwstr/>
  </property>
</Properties>
</file>